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mcge\Documents\bom\"/>
    </mc:Choice>
  </mc:AlternateContent>
  <xr:revisionPtr revIDLastSave="0" documentId="13_ncr:2001_{5F51F131-447D-4E38-9712-0534206F3F8B}" xr6:coauthVersionLast="47" xr6:coauthVersionMax="47" xr10:uidLastSave="{00000000-0000-0000-0000-000000000000}"/>
  <bookViews>
    <workbookView xWindow="-120" yWindow="-120" windowWidth="38640" windowHeight="21120" xr2:uid="{9AB968E1-AF61-4A73-9CAF-4267241EDE31}"/>
  </bookViews>
  <sheets>
    <sheet name="Bill-of-Materials" sheetId="1" r:id="rId1"/>
    <sheet name="Sheet1" sheetId="2" r:id="rId2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9" i="1" l="1"/>
  <c r="K51" i="1"/>
  <c r="K52" i="1"/>
  <c r="K39" i="1"/>
  <c r="K40" i="1"/>
  <c r="K41" i="1"/>
  <c r="K42" i="1"/>
  <c r="O51" i="1"/>
  <c r="O52" i="1"/>
  <c r="O39" i="1"/>
  <c r="O40" i="1"/>
  <c r="O41" i="1"/>
  <c r="O42" i="1"/>
  <c r="K28" i="1"/>
  <c r="K29" i="1"/>
  <c r="O28" i="1"/>
  <c r="O29" i="1"/>
  <c r="K50" i="1"/>
  <c r="K47" i="1"/>
  <c r="O53" i="1"/>
  <c r="K53" i="1"/>
  <c r="O50" i="1"/>
  <c r="O49" i="1"/>
  <c r="K49" i="1"/>
  <c r="O48" i="1"/>
  <c r="K48" i="1"/>
  <c r="O47" i="1"/>
  <c r="O46" i="1"/>
  <c r="O45" i="1"/>
  <c r="K45" i="1"/>
  <c r="O44" i="1"/>
  <c r="K44" i="1"/>
  <c r="O43" i="1"/>
  <c r="K43" i="1"/>
  <c r="O38" i="1"/>
  <c r="K38" i="1"/>
  <c r="O37" i="1"/>
  <c r="K37" i="1"/>
  <c r="O36" i="1"/>
  <c r="K36" i="1"/>
  <c r="O35" i="1"/>
  <c r="O34" i="1"/>
  <c r="K34" i="1"/>
  <c r="O33" i="1"/>
  <c r="K33" i="1"/>
  <c r="O32" i="1"/>
  <c r="K32" i="1"/>
  <c r="K31" i="1"/>
  <c r="K11" i="1"/>
  <c r="K25" i="1"/>
  <c r="K18" i="1"/>
  <c r="K8" i="1"/>
  <c r="K9" i="1"/>
  <c r="K10" i="1"/>
  <c r="K12" i="1"/>
  <c r="K13" i="1"/>
  <c r="K14" i="1"/>
  <c r="K15" i="1"/>
  <c r="K16" i="1"/>
  <c r="K17" i="1"/>
  <c r="K19" i="1"/>
  <c r="K20" i="1"/>
  <c r="K21" i="1"/>
  <c r="K22" i="1"/>
  <c r="K23" i="1"/>
  <c r="K24" i="1"/>
  <c r="K26" i="1"/>
  <c r="K27" i="1"/>
  <c r="K30" i="1"/>
  <c r="K6" i="1"/>
  <c r="K7" i="1"/>
  <c r="K46" i="1" l="1"/>
  <c r="K35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30" i="1"/>
  <c r="O31" i="1"/>
  <c r="O6" i="1"/>
  <c r="J55" i="1"/>
  <c r="O55" i="1" l="1"/>
  <c r="K55" i="1"/>
  <c r="L55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Preston McGee</author>
  </authors>
  <commentList>
    <comment ref="I4" authorId="0" shapeId="0" xr:uid="{36A8EC70-B06D-48A2-A9B5-850AEA95CDD4}">
      <text>
        <r>
          <rPr>
            <b/>
            <sz val="9"/>
            <color indexed="81"/>
            <rFont val="Tahoma"/>
            <charset val="1"/>
          </rPr>
          <t>Preston McGee:</t>
        </r>
        <r>
          <rPr>
            <sz val="9"/>
            <color indexed="81"/>
            <rFont val="Tahoma"/>
            <charset val="1"/>
          </rPr>
          <t xml:space="preserve">
Quantity to purchase
</t>
        </r>
      </text>
    </comment>
  </commentList>
</comments>
</file>

<file path=xl/sharedStrings.xml><?xml version="1.0" encoding="utf-8"?>
<sst xmlns="http://schemas.openxmlformats.org/spreadsheetml/2006/main" count="93" uniqueCount="63">
  <si>
    <t>Category</t>
  </si>
  <si>
    <t>Part Name</t>
  </si>
  <si>
    <t>Part #</t>
  </si>
  <si>
    <t>Supplier</t>
  </si>
  <si>
    <t>Unit Price</t>
  </si>
  <si>
    <t>Quantity</t>
  </si>
  <si>
    <t>Shipping</t>
  </si>
  <si>
    <t>Total Price</t>
  </si>
  <si>
    <t># Per Unit</t>
  </si>
  <si>
    <t>Partial Cost</t>
  </si>
  <si>
    <t>Notes</t>
  </si>
  <si>
    <t>Totals:</t>
  </si>
  <si>
    <t>Digikey</t>
  </si>
  <si>
    <t>link</t>
  </si>
  <si>
    <t>Datasheet</t>
  </si>
  <si>
    <t>Schematic Reference</t>
  </si>
  <si>
    <t>Addressable LED</t>
  </si>
  <si>
    <t>D1-D64</t>
  </si>
  <si>
    <t>Aliexpress</t>
  </si>
  <si>
    <t>-</t>
  </si>
  <si>
    <t>AP62401WU</t>
  </si>
  <si>
    <t>WS2812B</t>
  </si>
  <si>
    <t>U1</t>
  </si>
  <si>
    <t>31-AP62401WU-7CT-ND</t>
  </si>
  <si>
    <t>Buck Converter</t>
  </si>
  <si>
    <t>Inductor</t>
  </si>
  <si>
    <t>445-173052-1-ND</t>
  </si>
  <si>
    <t>L1</t>
  </si>
  <si>
    <t>3.3μH, 5A</t>
  </si>
  <si>
    <t>WTB Connector</t>
  </si>
  <si>
    <t>JST PH-2 Horizontal</t>
  </si>
  <si>
    <t>455-1719-ND</t>
  </si>
  <si>
    <t>J1-J5</t>
  </si>
  <si>
    <t>U3</t>
  </si>
  <si>
    <t>Level Shifter</t>
  </si>
  <si>
    <t>SN74LVC1G125DCK</t>
  </si>
  <si>
    <t>296-11604-1-ND</t>
  </si>
  <si>
    <t>D65</t>
  </si>
  <si>
    <t>Indicator LED (Red)</t>
  </si>
  <si>
    <t>B1911R</t>
  </si>
  <si>
    <t>LED RED DIFFUSED 0603 SMD</t>
  </si>
  <si>
    <t>Resistor</t>
  </si>
  <si>
    <t>52.3kΩ 1%, 0603</t>
  </si>
  <si>
    <t>R1</t>
  </si>
  <si>
    <t>R2, R5</t>
  </si>
  <si>
    <t>10kΩ 1%, 0603</t>
  </si>
  <si>
    <t>already have lots</t>
  </si>
  <si>
    <t>R3</t>
  </si>
  <si>
    <t>0Ω, 0603</t>
  </si>
  <si>
    <t>R4</t>
  </si>
  <si>
    <t>100Ω 1%, 0603</t>
  </si>
  <si>
    <t>311-52.3KHRCT-ND</t>
  </si>
  <si>
    <t>CR0603-FX-1000ELFCT-ND</t>
  </si>
  <si>
    <t>Capacitor, Ceramic</t>
  </si>
  <si>
    <t>Capacitor, Electrolytic</t>
  </si>
  <si>
    <t>C1</t>
  </si>
  <si>
    <t>C2, C3</t>
  </si>
  <si>
    <t>C4, C6-C21</t>
  </si>
  <si>
    <t>C5</t>
  </si>
  <si>
    <t>10μF 6.3V, 0603</t>
  </si>
  <si>
    <t>100μF 25V</t>
  </si>
  <si>
    <t>20pF 50pF, 0603</t>
  </si>
  <si>
    <t>0.1μF 25V, 0603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</si>
</sst>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Black"/>
      <family val="2"/>
    </font>
    <font>
      <sz val="11"/>
      <color theme="0"/>
      <name val="Aptos Black"/>
      <family val="2"/>
    </font>
    <font>
      <sz val="14"/>
      <color theme="0"/>
      <name val="Aptos Black"/>
      <family val="2"/>
    </font>
    <font>
      <b/>
      <sz val="14"/>
      <color theme="9" tint="0.79998168889431442"/>
      <name val="Aptos Black"/>
      <family val="2"/>
    </font>
    <font>
      <u/>
      <sz val="11"/>
      <color theme="10"/>
      <name val="Aptos Narrow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7">
    <fill>
      <patternFill patternType="none"/>
    </fill>
    <fill>
      <patternFill patternType="gray125"/>
    </fill>
    <fill>
      <patternFill patternType="solid">
        <fgColor theme="3" tint="0.499984740745262"/>
        <bgColor indexed="64"/>
      </patternFill>
    </fill>
    <fill>
      <patternFill patternType="solid">
        <fgColor theme="3" tint="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-0.249977111117893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44" fontId="2" fillId="4" borderId="0" xfId="1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44" fontId="2" fillId="5" borderId="0" xfId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2" fillId="4" borderId="0" xfId="1" applyNumberFormat="1" applyFont="1" applyFill="1" applyAlignment="1">
      <alignment horizontal="center" vertical="center"/>
    </xf>
    <xf numFmtId="0" fontId="2" fillId="5" borderId="0" xfId="1" applyNumberFormat="1" applyFont="1" applyFill="1" applyAlignment="1">
      <alignment horizontal="center" vertical="center"/>
    </xf>
    <xf numFmtId="0" fontId="6" fillId="4" borderId="0" xfId="2" applyFill="1" applyAlignment="1">
      <alignment horizontal="center" vertical="center"/>
    </xf>
    <xf numFmtId="0" fontId="6" fillId="5" borderId="0" xfId="2" applyFill="1" applyAlignment="1">
      <alignment horizontal="center" vertical="center"/>
    </xf>
    <xf numFmtId="44" fontId="4" fillId="2" borderId="0" xfId="0" applyNumberFormat="1" applyFont="1" applyFill="1" applyAlignment="1">
      <alignment horizontal="center" vertical="center"/>
    </xf>
    <xf numFmtId="44" fontId="5" fillId="6" borderId="0" xfId="0" applyNumberFormat="1" applyFont="1" applyFill="1" applyAlignment="1">
      <alignment horizontal="center" vertical="center"/>
    </xf>
    <xf numFmtId="44" fontId="4" fillId="2" borderId="0" xfId="1" applyFont="1" applyFill="1" applyAlignment="1">
      <alignment horizontal="center" vertical="center"/>
    </xf>
    <xf numFmtId="0" fontId="6" fillId="5" borderId="0" xfId="2" applyFill="1" applyAlignment="1">
      <alignment horizontal="center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igikey.com/en/products/detail/bourns-inc/CR0603-FX-1000ELF/3593194" TargetMode="External"/><Relationship Id="rId3" Type="http://schemas.openxmlformats.org/officeDocument/2006/relationships/hyperlink" Target="https://www.digikey.com/en/products/detail/tdk-corporation/VLS6045EX-3R3N/5286701" TargetMode="External"/><Relationship Id="rId7" Type="http://schemas.openxmlformats.org/officeDocument/2006/relationships/hyperlink" Target="http://digikey.com/en/products/detail/yageo/RC0603FR-0752K3L/727290" TargetMode="External"/><Relationship Id="rId2" Type="http://schemas.openxmlformats.org/officeDocument/2006/relationships/hyperlink" Target="https://www.digikey.com/en/products/detail/diodes-incorporated/AP62401WU-7/20371280" TargetMode="External"/><Relationship Id="rId1" Type="http://schemas.openxmlformats.org/officeDocument/2006/relationships/hyperlink" Target="https://cdn-shop.adafruit.com/datasheets/WS2812B.pdf" TargetMode="External"/><Relationship Id="rId6" Type="http://schemas.openxmlformats.org/officeDocument/2006/relationships/hyperlink" Target="https://www.digikey.com/en/products/detail/harvatek-corporation/B1911USD-20D000114U1930/15519991" TargetMode="External"/><Relationship Id="rId11" Type="http://schemas.openxmlformats.org/officeDocument/2006/relationships/comments" Target="../comments1.xml"/><Relationship Id="rId5" Type="http://schemas.openxmlformats.org/officeDocument/2006/relationships/hyperlink" Target="https://www.digikey.com/en/products/detail/texas-instruments/SN74LVC1G125DCKR/385721" TargetMode="External"/><Relationship Id="rId10" Type="http://schemas.openxmlformats.org/officeDocument/2006/relationships/vmlDrawing" Target="../drawings/vmlDrawing1.vml"/><Relationship Id="rId4" Type="http://schemas.openxmlformats.org/officeDocument/2006/relationships/hyperlink" Target="https://www.digikey.com/en/products/detail/jst-sales-america-inc/S2B-PH-K-S/926626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C18BE-30C0-4700-B5A8-67F2114F2107}">
  <dimension ref="A3:R55"/>
  <sheetViews>
    <sheetView tabSelected="1" topLeftCell="A4" workbookViewId="0">
      <selection activeCell="G16" sqref="G16"/>
    </sheetView>
  </sheetViews>
  <sheetFormatPr defaultRowHeight="15" x14ac:dyDescent="0.25"/>
  <cols>
    <col min="1" max="1" width="2.5703125" style="2" customWidth="1"/>
    <col min="2" max="2" width="26.140625" style="2" customWidth="1"/>
    <col min="3" max="3" width="32.7109375" style="2" customWidth="1"/>
    <col min="4" max="4" width="23.5703125" style="2" customWidth="1"/>
    <col min="5" max="5" width="14.7109375" style="2" customWidth="1"/>
    <col min="6" max="6" width="43.42578125" style="2" customWidth="1"/>
    <col min="7" max="8" width="14.85546875" style="2" customWidth="1"/>
    <col min="9" max="9" width="14.28515625" style="2" customWidth="1"/>
    <col min="10" max="10" width="14" style="2" customWidth="1"/>
    <col min="11" max="11" width="13.7109375" style="2" customWidth="1"/>
    <col min="12" max="12" width="17.5703125" style="2" customWidth="1"/>
    <col min="13" max="13" width="2.5703125" style="2" customWidth="1"/>
    <col min="14" max="14" width="14.7109375" style="2" customWidth="1"/>
    <col min="15" max="15" width="15" style="2" customWidth="1"/>
    <col min="16" max="16" width="9.140625" style="2"/>
    <col min="17" max="17" width="30.5703125" style="2" customWidth="1"/>
    <col min="18" max="18" width="3.42578125" style="2" customWidth="1"/>
    <col min="19" max="16384" width="9.140625" style="2"/>
  </cols>
  <sheetData>
    <row r="3" spans="1:18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x14ac:dyDescent="0.25">
      <c r="A4" s="1"/>
      <c r="B4" s="3" t="s">
        <v>0</v>
      </c>
      <c r="C4" s="3" t="s">
        <v>1</v>
      </c>
      <c r="D4" s="3" t="s">
        <v>15</v>
      </c>
      <c r="E4" s="3" t="s">
        <v>3</v>
      </c>
      <c r="F4" s="3" t="s">
        <v>2</v>
      </c>
      <c r="G4" s="3" t="s">
        <v>14</v>
      </c>
      <c r="H4" s="3" t="s">
        <v>4</v>
      </c>
      <c r="I4" s="3" t="s">
        <v>5</v>
      </c>
      <c r="J4" s="3" t="s">
        <v>6</v>
      </c>
      <c r="K4" s="3" t="s">
        <v>7</v>
      </c>
      <c r="L4" s="3" t="s">
        <v>10</v>
      </c>
      <c r="M4" s="4"/>
      <c r="N4" s="3" t="s">
        <v>8</v>
      </c>
      <c r="O4" s="3" t="s">
        <v>9</v>
      </c>
      <c r="P4" s="3"/>
      <c r="Q4" s="3" t="s">
        <v>10</v>
      </c>
      <c r="R4" s="1"/>
    </row>
    <row r="5" spans="1:18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x14ac:dyDescent="0.25">
      <c r="A6" s="1"/>
      <c r="B6" s="5" t="s">
        <v>16</v>
      </c>
      <c r="C6" s="5" t="s">
        <v>21</v>
      </c>
      <c r="D6" s="5" t="s">
        <v>17</v>
      </c>
      <c r="E6" s="5" t="s">
        <v>18</v>
      </c>
      <c r="F6" s="5" t="s">
        <v>19</v>
      </c>
      <c r="G6" s="12" t="s">
        <v>13</v>
      </c>
      <c r="H6" s="6">
        <v>2.5000000000000001E-2</v>
      </c>
      <c r="I6" s="5">
        <v>1000</v>
      </c>
      <c r="J6" s="6">
        <v>0</v>
      </c>
      <c r="K6" s="6">
        <f t="shared" ref="K6:K53" si="0">H6*I6+J6</f>
        <v>25</v>
      </c>
      <c r="L6" s="5"/>
      <c r="M6" s="1"/>
      <c r="N6" s="10">
        <v>64</v>
      </c>
      <c r="O6" s="6">
        <f t="shared" ref="O6:O53" si="1">N6*H6</f>
        <v>1.6</v>
      </c>
      <c r="P6" s="5"/>
      <c r="Q6" s="5"/>
      <c r="R6" s="1"/>
    </row>
    <row r="7" spans="1:18" x14ac:dyDescent="0.25">
      <c r="A7" s="1"/>
      <c r="B7" s="7" t="s">
        <v>24</v>
      </c>
      <c r="C7" s="7" t="s">
        <v>20</v>
      </c>
      <c r="D7" s="7" t="s">
        <v>22</v>
      </c>
      <c r="E7" s="7" t="s">
        <v>12</v>
      </c>
      <c r="F7" s="7" t="s">
        <v>23</v>
      </c>
      <c r="G7" s="13" t="s">
        <v>13</v>
      </c>
      <c r="H7" s="8">
        <v>0.22789999999999999</v>
      </c>
      <c r="I7" s="7">
        <v>100</v>
      </c>
      <c r="J7" s="8">
        <v>0</v>
      </c>
      <c r="K7" s="8">
        <f t="shared" si="0"/>
        <v>22.79</v>
      </c>
      <c r="L7" s="7"/>
      <c r="M7" s="1"/>
      <c r="N7" s="11">
        <v>1</v>
      </c>
      <c r="O7" s="8">
        <f t="shared" si="1"/>
        <v>0.22789999999999999</v>
      </c>
      <c r="P7" s="7"/>
      <c r="Q7" s="7"/>
      <c r="R7" s="1"/>
    </row>
    <row r="8" spans="1:18" x14ac:dyDescent="0.25">
      <c r="A8" s="1"/>
      <c r="B8" s="5" t="s">
        <v>25</v>
      </c>
      <c r="C8" s="5" t="s">
        <v>28</v>
      </c>
      <c r="D8" s="5" t="s">
        <v>27</v>
      </c>
      <c r="E8" s="5" t="s">
        <v>12</v>
      </c>
      <c r="F8" s="5" t="s">
        <v>26</v>
      </c>
      <c r="G8" s="12" t="s">
        <v>13</v>
      </c>
      <c r="H8" s="6">
        <v>0.23330000000000001</v>
      </c>
      <c r="I8" s="5">
        <v>100</v>
      </c>
      <c r="J8" s="6">
        <v>0</v>
      </c>
      <c r="K8" s="6">
        <f t="shared" si="0"/>
        <v>23.330000000000002</v>
      </c>
      <c r="L8" s="5"/>
      <c r="M8" s="1"/>
      <c r="N8" s="10">
        <v>1</v>
      </c>
      <c r="O8" s="6">
        <f t="shared" si="1"/>
        <v>0.23330000000000001</v>
      </c>
      <c r="P8" s="5"/>
      <c r="Q8" s="5"/>
      <c r="R8" s="1"/>
    </row>
    <row r="9" spans="1:18" x14ac:dyDescent="0.25">
      <c r="A9" s="1"/>
      <c r="B9" s="7" t="s">
        <v>29</v>
      </c>
      <c r="C9" s="7" t="s">
        <v>30</v>
      </c>
      <c r="D9" s="7" t="s">
        <v>32</v>
      </c>
      <c r="E9" s="7" t="s">
        <v>12</v>
      </c>
      <c r="F9" s="7" t="s">
        <v>31</v>
      </c>
      <c r="G9" s="13" t="s">
        <v>13</v>
      </c>
      <c r="H9" s="8">
        <v>6.9800000000000001E-2</v>
      </c>
      <c r="I9" s="7">
        <v>100</v>
      </c>
      <c r="J9" s="8">
        <v>0</v>
      </c>
      <c r="K9" s="8">
        <f t="shared" si="0"/>
        <v>6.98</v>
      </c>
      <c r="L9" s="7"/>
      <c r="M9" s="1"/>
      <c r="N9" s="11">
        <v>5</v>
      </c>
      <c r="O9" s="8">
        <f t="shared" si="1"/>
        <v>0.34899999999999998</v>
      </c>
      <c r="P9" s="7"/>
      <c r="Q9" s="7"/>
      <c r="R9" s="1"/>
    </row>
    <row r="10" spans="1:18" x14ac:dyDescent="0.25">
      <c r="A10" s="1"/>
      <c r="B10" s="5" t="s">
        <v>34</v>
      </c>
      <c r="C10" s="5" t="s">
        <v>35</v>
      </c>
      <c r="D10" s="5" t="s">
        <v>33</v>
      </c>
      <c r="E10" s="5" t="s">
        <v>12</v>
      </c>
      <c r="F10" s="5" t="s">
        <v>36</v>
      </c>
      <c r="G10" s="12" t="s">
        <v>13</v>
      </c>
      <c r="H10" s="6">
        <v>0.06</v>
      </c>
      <c r="I10" s="5">
        <v>50</v>
      </c>
      <c r="J10" s="6">
        <v>0</v>
      </c>
      <c r="K10" s="6">
        <f t="shared" si="0"/>
        <v>3</v>
      </c>
      <c r="L10" s="5"/>
      <c r="M10" s="1"/>
      <c r="N10" s="10">
        <v>0</v>
      </c>
      <c r="O10" s="6">
        <f t="shared" si="1"/>
        <v>0</v>
      </c>
      <c r="P10" s="5"/>
      <c r="Q10" s="5"/>
      <c r="R10" s="1"/>
    </row>
    <row r="11" spans="1:18" x14ac:dyDescent="0.25">
      <c r="A11" s="1"/>
      <c r="B11" s="7" t="s">
        <v>38</v>
      </c>
      <c r="C11" s="7" t="s">
        <v>39</v>
      </c>
      <c r="D11" s="7" t="s">
        <v>37</v>
      </c>
      <c r="E11" s="7" t="s">
        <v>12</v>
      </c>
      <c r="F11" s="7" t="s">
        <v>40</v>
      </c>
      <c r="G11" s="17" t="s">
        <v>13</v>
      </c>
      <c r="H11" s="8">
        <v>4.2999999999999997E-2</v>
      </c>
      <c r="I11" s="7">
        <v>50</v>
      </c>
      <c r="J11" s="8">
        <v>0</v>
      </c>
      <c r="K11" s="8">
        <f t="shared" si="0"/>
        <v>2.15</v>
      </c>
      <c r="L11" s="7"/>
      <c r="M11" s="1"/>
      <c r="N11" s="11">
        <v>1</v>
      </c>
      <c r="O11" s="8">
        <f t="shared" si="1"/>
        <v>4.2999999999999997E-2</v>
      </c>
      <c r="P11" s="7"/>
      <c r="Q11" s="7"/>
      <c r="R11" s="1"/>
    </row>
    <row r="12" spans="1:18" x14ac:dyDescent="0.25">
      <c r="A12" s="1"/>
      <c r="B12" s="5"/>
      <c r="C12" s="5"/>
      <c r="D12" s="5"/>
      <c r="E12" s="5"/>
      <c r="F12" s="5"/>
      <c r="G12" s="12"/>
      <c r="H12" s="6"/>
      <c r="I12" s="5"/>
      <c r="J12" s="6">
        <v>0</v>
      </c>
      <c r="K12" s="6">
        <f t="shared" si="0"/>
        <v>0</v>
      </c>
      <c r="L12" s="5"/>
      <c r="M12" s="1"/>
      <c r="N12" s="10"/>
      <c r="O12" s="6">
        <f t="shared" si="1"/>
        <v>0</v>
      </c>
      <c r="P12" s="5"/>
      <c r="Q12" s="5"/>
      <c r="R12" s="1"/>
    </row>
    <row r="13" spans="1:18" x14ac:dyDescent="0.25">
      <c r="A13" s="1"/>
      <c r="B13" s="7" t="s">
        <v>41</v>
      </c>
      <c r="C13" s="7" t="s">
        <v>42</v>
      </c>
      <c r="D13" s="7" t="s">
        <v>43</v>
      </c>
      <c r="E13" s="7" t="s">
        <v>12</v>
      </c>
      <c r="F13" s="7" t="s">
        <v>51</v>
      </c>
      <c r="G13" s="13" t="s">
        <v>13</v>
      </c>
      <c r="H13" s="8">
        <v>1.06E-2</v>
      </c>
      <c r="I13" s="7">
        <v>100</v>
      </c>
      <c r="J13" s="8">
        <v>0</v>
      </c>
      <c r="K13" s="8">
        <f t="shared" si="0"/>
        <v>1.06</v>
      </c>
      <c r="L13" s="7"/>
      <c r="M13" s="1"/>
      <c r="N13" s="11">
        <v>1</v>
      </c>
      <c r="O13" s="8">
        <f t="shared" si="1"/>
        <v>1.06E-2</v>
      </c>
      <c r="P13" s="7"/>
      <c r="Q13" s="7"/>
      <c r="R13" s="1"/>
    </row>
    <row r="14" spans="1:18" x14ac:dyDescent="0.25">
      <c r="A14" s="1"/>
      <c r="B14" s="5" t="s">
        <v>41</v>
      </c>
      <c r="C14" s="5" t="s">
        <v>45</v>
      </c>
      <c r="D14" s="5" t="s">
        <v>44</v>
      </c>
      <c r="E14" s="5" t="s">
        <v>12</v>
      </c>
      <c r="F14" s="5" t="s">
        <v>46</v>
      </c>
      <c r="G14" s="12"/>
      <c r="H14" s="6">
        <v>0.01</v>
      </c>
      <c r="I14" s="5">
        <v>0</v>
      </c>
      <c r="J14" s="6">
        <v>0</v>
      </c>
      <c r="K14" s="6">
        <f t="shared" si="0"/>
        <v>0</v>
      </c>
      <c r="L14" s="5"/>
      <c r="M14" s="1"/>
      <c r="N14" s="10">
        <v>2</v>
      </c>
      <c r="O14" s="6">
        <f t="shared" si="1"/>
        <v>0.02</v>
      </c>
      <c r="P14" s="5"/>
      <c r="Q14" s="5"/>
      <c r="R14" s="1"/>
    </row>
    <row r="15" spans="1:18" x14ac:dyDescent="0.25">
      <c r="A15" s="1"/>
      <c r="B15" s="7" t="s">
        <v>41</v>
      </c>
      <c r="C15" s="7" t="s">
        <v>48</v>
      </c>
      <c r="D15" s="7" t="s">
        <v>47</v>
      </c>
      <c r="E15" s="7" t="s">
        <v>12</v>
      </c>
      <c r="F15" s="7" t="s">
        <v>46</v>
      </c>
      <c r="G15" s="13"/>
      <c r="H15" s="8">
        <v>0.01</v>
      </c>
      <c r="I15" s="7">
        <v>0</v>
      </c>
      <c r="J15" s="8">
        <v>0</v>
      </c>
      <c r="K15" s="8">
        <f t="shared" si="0"/>
        <v>0</v>
      </c>
      <c r="L15" s="7"/>
      <c r="M15" s="1"/>
      <c r="N15" s="11">
        <v>1</v>
      </c>
      <c r="O15" s="8">
        <f t="shared" si="1"/>
        <v>0.01</v>
      </c>
      <c r="P15" s="7"/>
      <c r="Q15" s="7"/>
      <c r="R15" s="1"/>
    </row>
    <row r="16" spans="1:18" x14ac:dyDescent="0.25">
      <c r="A16" s="1"/>
      <c r="B16" s="5" t="s">
        <v>41</v>
      </c>
      <c r="C16" s="5" t="s">
        <v>50</v>
      </c>
      <c r="D16" s="5" t="s">
        <v>49</v>
      </c>
      <c r="E16" s="5" t="s">
        <v>12</v>
      </c>
      <c r="F16" s="5" t="s">
        <v>52</v>
      </c>
      <c r="G16" s="12" t="s">
        <v>13</v>
      </c>
      <c r="H16" s="6">
        <v>9.1000000000000004E-3</v>
      </c>
      <c r="I16" s="5">
        <v>100</v>
      </c>
      <c r="J16" s="6">
        <v>0</v>
      </c>
      <c r="K16" s="6">
        <f t="shared" si="0"/>
        <v>0.91</v>
      </c>
      <c r="L16" s="5"/>
      <c r="M16" s="1"/>
      <c r="N16" s="10">
        <v>1</v>
      </c>
      <c r="O16" s="6">
        <f t="shared" si="1"/>
        <v>9.1000000000000004E-3</v>
      </c>
      <c r="P16" s="5"/>
      <c r="Q16" s="5"/>
      <c r="R16" s="1"/>
    </row>
    <row r="17" spans="1:18" x14ac:dyDescent="0.25">
      <c r="A17" s="1"/>
      <c r="B17" s="7"/>
      <c r="C17" s="7"/>
      <c r="D17" s="7"/>
      <c r="E17" s="7"/>
      <c r="F17" s="7"/>
      <c r="G17" s="13"/>
      <c r="H17" s="8"/>
      <c r="I17" s="7"/>
      <c r="J17" s="8">
        <v>0</v>
      </c>
      <c r="K17" s="8">
        <f t="shared" si="0"/>
        <v>0</v>
      </c>
      <c r="L17" s="7"/>
      <c r="M17" s="1"/>
      <c r="N17" s="11"/>
      <c r="O17" s="8">
        <f t="shared" si="1"/>
        <v>0</v>
      </c>
      <c r="P17" s="7"/>
      <c r="Q17" s="7"/>
      <c r="R17" s="1"/>
    </row>
    <row r="18" spans="1:18" x14ac:dyDescent="0.25">
      <c r="A18" s="1"/>
      <c r="B18" s="5" t="s">
        <v>53</v>
      </c>
      <c r="C18" s="5" t="s">
        <v>59</v>
      </c>
      <c r="D18" s="5" t="s">
        <v>55</v>
      </c>
      <c r="E18" s="5" t="s">
        <v>12</v>
      </c>
      <c r="F18" s="5" t="s">
        <v>46</v>
      </c>
      <c r="G18" s="12"/>
      <c r="H18" s="6">
        <v>8.0000000000000002E-3</v>
      </c>
      <c r="I18" s="5">
        <v>0</v>
      </c>
      <c r="J18" s="6">
        <v>0</v>
      </c>
      <c r="K18" s="6">
        <f t="shared" si="0"/>
        <v>0</v>
      </c>
      <c r="L18" s="5"/>
      <c r="M18" s="1"/>
      <c r="N18" s="10">
        <v>1</v>
      </c>
      <c r="O18" s="6">
        <f t="shared" si="1"/>
        <v>8.0000000000000002E-3</v>
      </c>
      <c r="P18" s="5"/>
      <c r="Q18" s="5"/>
      <c r="R18" s="1"/>
    </row>
    <row r="19" spans="1:18" x14ac:dyDescent="0.25">
      <c r="A19" s="1"/>
      <c r="B19" s="7" t="s">
        <v>54</v>
      </c>
      <c r="C19" s="7" t="s">
        <v>60</v>
      </c>
      <c r="D19" s="7" t="s">
        <v>56</v>
      </c>
      <c r="E19" s="7" t="s">
        <v>18</v>
      </c>
      <c r="F19" s="7" t="s">
        <v>19</v>
      </c>
      <c r="G19" s="13"/>
      <c r="H19" s="8">
        <f>1.37/50</f>
        <v>2.7400000000000001E-2</v>
      </c>
      <c r="I19" s="7">
        <v>50</v>
      </c>
      <c r="J19" s="8">
        <v>0</v>
      </c>
      <c r="K19" s="8">
        <f t="shared" si="0"/>
        <v>1.37</v>
      </c>
      <c r="L19" s="7"/>
      <c r="M19" s="1"/>
      <c r="N19" s="11">
        <v>2</v>
      </c>
      <c r="O19" s="8">
        <f t="shared" si="1"/>
        <v>5.4800000000000001E-2</v>
      </c>
      <c r="P19" s="7"/>
      <c r="Q19" s="7"/>
      <c r="R19" s="1"/>
    </row>
    <row r="20" spans="1:18" x14ac:dyDescent="0.25">
      <c r="A20" s="1"/>
      <c r="B20" s="5" t="s">
        <v>53</v>
      </c>
      <c r="C20" s="5" t="s">
        <v>62</v>
      </c>
      <c r="D20" s="5" t="s">
        <v>57</v>
      </c>
      <c r="E20" s="5" t="s">
        <v>12</v>
      </c>
      <c r="F20" s="5" t="s">
        <v>46</v>
      </c>
      <c r="G20" s="12"/>
      <c r="H20" s="6">
        <v>8.0000000000000002E-3</v>
      </c>
      <c r="I20" s="5">
        <v>0</v>
      </c>
      <c r="J20" s="6">
        <v>0</v>
      </c>
      <c r="K20" s="6">
        <f t="shared" si="0"/>
        <v>0</v>
      </c>
      <c r="L20" s="5"/>
      <c r="M20" s="1"/>
      <c r="N20" s="10">
        <v>1</v>
      </c>
      <c r="O20" s="6">
        <f t="shared" si="1"/>
        <v>8.0000000000000002E-3</v>
      </c>
      <c r="P20" s="5"/>
      <c r="Q20" s="5"/>
      <c r="R20" s="1"/>
    </row>
    <row r="21" spans="1:18" x14ac:dyDescent="0.25">
      <c r="A21" s="1"/>
      <c r="B21" s="7" t="s">
        <v>53</v>
      </c>
      <c r="C21" s="7" t="s">
        <v>61</v>
      </c>
      <c r="D21" s="7" t="s">
        <v>58</v>
      </c>
      <c r="E21" s="7" t="s">
        <v>12</v>
      </c>
      <c r="F21" s="7" t="s">
        <v>46</v>
      </c>
      <c r="G21" s="13"/>
      <c r="H21" s="8">
        <v>8.0000000000000002E-3</v>
      </c>
      <c r="I21" s="7">
        <v>0</v>
      </c>
      <c r="J21" s="8">
        <v>0</v>
      </c>
      <c r="K21" s="8">
        <f t="shared" si="0"/>
        <v>0</v>
      </c>
      <c r="L21" s="7"/>
      <c r="M21" s="1"/>
      <c r="N21" s="11">
        <v>1</v>
      </c>
      <c r="O21" s="8">
        <f t="shared" si="1"/>
        <v>8.0000000000000002E-3</v>
      </c>
      <c r="P21" s="7"/>
      <c r="Q21" s="7"/>
      <c r="R21" s="1"/>
    </row>
    <row r="22" spans="1:18" x14ac:dyDescent="0.25">
      <c r="A22" s="1"/>
      <c r="B22" s="5"/>
      <c r="C22" s="5"/>
      <c r="D22" s="5"/>
      <c r="E22" s="5"/>
      <c r="F22" s="5"/>
      <c r="G22" s="12"/>
      <c r="H22" s="6"/>
      <c r="I22" s="5"/>
      <c r="J22" s="6">
        <v>0</v>
      </c>
      <c r="K22" s="6">
        <f t="shared" si="0"/>
        <v>0</v>
      </c>
      <c r="L22" s="5"/>
      <c r="M22" s="1"/>
      <c r="N22" s="10"/>
      <c r="O22" s="6">
        <f t="shared" si="1"/>
        <v>0</v>
      </c>
      <c r="P22" s="5"/>
      <c r="Q22" s="5"/>
      <c r="R22" s="1"/>
    </row>
    <row r="23" spans="1:18" x14ac:dyDescent="0.25">
      <c r="A23" s="1"/>
      <c r="B23" s="7"/>
      <c r="C23" s="7"/>
      <c r="D23" s="7"/>
      <c r="E23" s="7"/>
      <c r="F23" s="7"/>
      <c r="G23" s="13"/>
      <c r="H23" s="8"/>
      <c r="I23" s="7"/>
      <c r="J23" s="8">
        <v>0</v>
      </c>
      <c r="K23" s="8">
        <f t="shared" si="0"/>
        <v>0</v>
      </c>
      <c r="L23" s="7"/>
      <c r="M23" s="1"/>
      <c r="N23" s="11"/>
      <c r="O23" s="8">
        <f t="shared" si="1"/>
        <v>0</v>
      </c>
      <c r="P23" s="7"/>
      <c r="Q23" s="7"/>
      <c r="R23" s="1"/>
    </row>
    <row r="24" spans="1:18" x14ac:dyDescent="0.25">
      <c r="A24" s="1"/>
      <c r="B24" s="5"/>
      <c r="C24" s="5"/>
      <c r="D24" s="5"/>
      <c r="E24" s="5"/>
      <c r="F24" s="5"/>
      <c r="G24" s="12"/>
      <c r="H24" s="6"/>
      <c r="I24" s="5"/>
      <c r="J24" s="6">
        <v>0</v>
      </c>
      <c r="K24" s="6">
        <f t="shared" si="0"/>
        <v>0</v>
      </c>
      <c r="L24" s="5"/>
      <c r="M24" s="1"/>
      <c r="N24" s="10"/>
      <c r="O24" s="6">
        <f t="shared" si="1"/>
        <v>0</v>
      </c>
      <c r="P24" s="5"/>
      <c r="Q24" s="5"/>
      <c r="R24" s="1"/>
    </row>
    <row r="25" spans="1:18" x14ac:dyDescent="0.25">
      <c r="A25" s="1"/>
      <c r="B25" s="7"/>
      <c r="C25" s="7"/>
      <c r="D25" s="7"/>
      <c r="E25" s="7"/>
      <c r="F25" s="7"/>
      <c r="G25" s="13"/>
      <c r="H25" s="8"/>
      <c r="I25" s="7"/>
      <c r="J25" s="8">
        <v>0</v>
      </c>
      <c r="K25" s="8">
        <f t="shared" si="0"/>
        <v>0</v>
      </c>
      <c r="L25" s="7"/>
      <c r="M25" s="1"/>
      <c r="N25" s="11"/>
      <c r="O25" s="8">
        <f t="shared" si="1"/>
        <v>0</v>
      </c>
      <c r="P25" s="7"/>
      <c r="Q25" s="7"/>
      <c r="R25" s="1"/>
    </row>
    <row r="26" spans="1:18" x14ac:dyDescent="0.25">
      <c r="A26" s="1"/>
      <c r="B26" s="5"/>
      <c r="C26" s="5"/>
      <c r="D26" s="5"/>
      <c r="E26" s="5"/>
      <c r="F26" s="5"/>
      <c r="G26" s="12"/>
      <c r="H26" s="6"/>
      <c r="I26" s="5"/>
      <c r="J26" s="6">
        <v>0</v>
      </c>
      <c r="K26" s="6">
        <f t="shared" si="0"/>
        <v>0</v>
      </c>
      <c r="L26" s="5"/>
      <c r="M26" s="1"/>
      <c r="N26" s="10"/>
      <c r="O26" s="6">
        <f t="shared" si="1"/>
        <v>0</v>
      </c>
      <c r="P26" s="5"/>
      <c r="Q26" s="5"/>
      <c r="R26" s="1"/>
    </row>
    <row r="27" spans="1:18" x14ac:dyDescent="0.25">
      <c r="A27" s="1"/>
      <c r="B27" s="7"/>
      <c r="C27" s="7"/>
      <c r="D27" s="7"/>
      <c r="E27" s="7"/>
      <c r="F27" s="7"/>
      <c r="G27" s="13"/>
      <c r="H27" s="8"/>
      <c r="I27" s="7"/>
      <c r="J27" s="8">
        <v>0</v>
      </c>
      <c r="K27" s="8">
        <f t="shared" si="0"/>
        <v>0</v>
      </c>
      <c r="L27" s="7"/>
      <c r="M27" s="1"/>
      <c r="N27" s="11"/>
      <c r="O27" s="8">
        <f t="shared" si="1"/>
        <v>0</v>
      </c>
      <c r="P27" s="7"/>
      <c r="Q27" s="7"/>
      <c r="R27" s="1"/>
    </row>
    <row r="28" spans="1:18" x14ac:dyDescent="0.25">
      <c r="A28" s="1"/>
      <c r="B28" s="5"/>
      <c r="C28" s="5"/>
      <c r="D28" s="5"/>
      <c r="E28" s="5"/>
      <c r="F28" s="5"/>
      <c r="G28" s="12"/>
      <c r="H28" s="6"/>
      <c r="I28" s="5"/>
      <c r="J28" s="6">
        <v>0</v>
      </c>
      <c r="K28" s="6">
        <f t="shared" si="0"/>
        <v>0</v>
      </c>
      <c r="L28" s="5"/>
      <c r="M28" s="1"/>
      <c r="N28" s="10"/>
      <c r="O28" s="6">
        <f t="shared" si="1"/>
        <v>0</v>
      </c>
      <c r="P28" s="5"/>
      <c r="Q28" s="5"/>
      <c r="R28" s="1"/>
    </row>
    <row r="29" spans="1:18" x14ac:dyDescent="0.25">
      <c r="A29" s="1"/>
      <c r="B29" s="7"/>
      <c r="C29" s="7"/>
      <c r="D29" s="7"/>
      <c r="E29" s="7"/>
      <c r="F29" s="7"/>
      <c r="G29" s="13"/>
      <c r="H29" s="8"/>
      <c r="I29" s="7"/>
      <c r="J29" s="8">
        <v>0</v>
      </c>
      <c r="K29" s="8">
        <f t="shared" si="0"/>
        <v>0</v>
      </c>
      <c r="L29" s="7"/>
      <c r="M29" s="1"/>
      <c r="N29" s="11"/>
      <c r="O29" s="8">
        <f t="shared" si="1"/>
        <v>0</v>
      </c>
      <c r="P29" s="7"/>
      <c r="Q29" s="7"/>
      <c r="R29" s="1"/>
    </row>
    <row r="30" spans="1:18" x14ac:dyDescent="0.25">
      <c r="A30" s="1"/>
      <c r="B30" s="5"/>
      <c r="C30" s="5"/>
      <c r="D30" s="5"/>
      <c r="E30" s="5"/>
      <c r="F30" s="5"/>
      <c r="G30" s="12"/>
      <c r="H30" s="6"/>
      <c r="I30" s="5"/>
      <c r="J30" s="6">
        <v>0</v>
      </c>
      <c r="K30" s="6">
        <f t="shared" si="0"/>
        <v>0</v>
      </c>
      <c r="L30" s="5"/>
      <c r="M30" s="1"/>
      <c r="N30" s="10"/>
      <c r="O30" s="6">
        <f t="shared" si="1"/>
        <v>0</v>
      </c>
      <c r="P30" s="5"/>
      <c r="Q30" s="5"/>
      <c r="R30" s="1"/>
    </row>
    <row r="31" spans="1:18" x14ac:dyDescent="0.25">
      <c r="A31" s="1"/>
      <c r="B31" s="7"/>
      <c r="C31" s="7"/>
      <c r="D31" s="7"/>
      <c r="E31" s="7"/>
      <c r="F31" s="7"/>
      <c r="G31" s="13"/>
      <c r="H31" s="8"/>
      <c r="I31" s="7"/>
      <c r="J31" s="8">
        <v>0</v>
      </c>
      <c r="K31" s="8">
        <f t="shared" si="0"/>
        <v>0</v>
      </c>
      <c r="L31" s="7"/>
      <c r="M31" s="1"/>
      <c r="N31" s="11"/>
      <c r="O31" s="8">
        <f t="shared" si="1"/>
        <v>0</v>
      </c>
      <c r="P31" s="7"/>
      <c r="Q31" s="7"/>
      <c r="R31" s="1"/>
    </row>
    <row r="32" spans="1:18" x14ac:dyDescent="0.25">
      <c r="A32" s="1"/>
      <c r="B32" s="5"/>
      <c r="C32" s="5"/>
      <c r="D32" s="5"/>
      <c r="E32" s="5"/>
      <c r="F32" s="5"/>
      <c r="G32" s="12"/>
      <c r="H32" s="6"/>
      <c r="I32" s="5"/>
      <c r="J32" s="6">
        <v>0</v>
      </c>
      <c r="K32" s="6">
        <f t="shared" si="0"/>
        <v>0</v>
      </c>
      <c r="L32" s="5"/>
      <c r="M32" s="1"/>
      <c r="N32" s="10"/>
      <c r="O32" s="6">
        <f t="shared" si="1"/>
        <v>0</v>
      </c>
      <c r="P32" s="5"/>
      <c r="Q32" s="5"/>
      <c r="R32" s="1"/>
    </row>
    <row r="33" spans="1:18" x14ac:dyDescent="0.25">
      <c r="A33" s="1"/>
      <c r="B33" s="7"/>
      <c r="C33" s="7"/>
      <c r="D33" s="7"/>
      <c r="E33" s="7"/>
      <c r="F33" s="7"/>
      <c r="G33" s="13"/>
      <c r="H33" s="8"/>
      <c r="I33" s="7"/>
      <c r="J33" s="8">
        <v>0</v>
      </c>
      <c r="K33" s="8">
        <f t="shared" si="0"/>
        <v>0</v>
      </c>
      <c r="L33" s="7"/>
      <c r="M33" s="1"/>
      <c r="N33" s="11"/>
      <c r="O33" s="8">
        <f t="shared" si="1"/>
        <v>0</v>
      </c>
      <c r="P33" s="7"/>
      <c r="Q33" s="7"/>
      <c r="R33" s="1"/>
    </row>
    <row r="34" spans="1:18" x14ac:dyDescent="0.25">
      <c r="A34" s="1"/>
      <c r="B34" s="5"/>
      <c r="C34" s="5"/>
      <c r="D34" s="5"/>
      <c r="E34" s="5"/>
      <c r="F34" s="5"/>
      <c r="G34" s="12"/>
      <c r="H34" s="6"/>
      <c r="I34" s="5"/>
      <c r="J34" s="6">
        <v>0</v>
      </c>
      <c r="K34" s="6">
        <f t="shared" si="0"/>
        <v>0</v>
      </c>
      <c r="L34" s="5"/>
      <c r="M34" s="1"/>
      <c r="N34" s="10"/>
      <c r="O34" s="6">
        <f t="shared" si="1"/>
        <v>0</v>
      </c>
      <c r="P34" s="5"/>
      <c r="Q34" s="5"/>
      <c r="R34" s="1"/>
    </row>
    <row r="35" spans="1:18" x14ac:dyDescent="0.25">
      <c r="A35" s="1"/>
      <c r="B35" s="7"/>
      <c r="C35" s="7"/>
      <c r="D35" s="7"/>
      <c r="E35" s="7"/>
      <c r="F35" s="7"/>
      <c r="G35" s="13"/>
      <c r="H35" s="8"/>
      <c r="I35" s="7"/>
      <c r="J35" s="8">
        <v>0</v>
      </c>
      <c r="K35" s="8">
        <f t="shared" si="0"/>
        <v>0</v>
      </c>
      <c r="L35" s="7"/>
      <c r="M35" s="1"/>
      <c r="N35" s="11"/>
      <c r="O35" s="8">
        <f t="shared" si="1"/>
        <v>0</v>
      </c>
      <c r="P35" s="7"/>
      <c r="Q35" s="7"/>
      <c r="R35" s="1"/>
    </row>
    <row r="36" spans="1:18" x14ac:dyDescent="0.25">
      <c r="A36" s="1"/>
      <c r="B36" s="5"/>
      <c r="C36" s="5"/>
      <c r="D36" s="5"/>
      <c r="E36" s="5"/>
      <c r="F36" s="5"/>
      <c r="G36" s="12"/>
      <c r="H36" s="6"/>
      <c r="I36" s="5"/>
      <c r="J36" s="6">
        <v>0</v>
      </c>
      <c r="K36" s="6">
        <f t="shared" si="0"/>
        <v>0</v>
      </c>
      <c r="L36" s="5"/>
      <c r="M36" s="1"/>
      <c r="N36" s="10"/>
      <c r="O36" s="6">
        <f t="shared" si="1"/>
        <v>0</v>
      </c>
      <c r="P36" s="5"/>
      <c r="Q36" s="5"/>
      <c r="R36" s="1"/>
    </row>
    <row r="37" spans="1:18" x14ac:dyDescent="0.25">
      <c r="A37" s="1"/>
      <c r="B37" s="7"/>
      <c r="C37" s="7"/>
      <c r="D37" s="7"/>
      <c r="E37" s="7"/>
      <c r="F37" s="7"/>
      <c r="G37" s="13"/>
      <c r="H37" s="8"/>
      <c r="I37" s="7"/>
      <c r="J37" s="8">
        <v>0</v>
      </c>
      <c r="K37" s="8">
        <f t="shared" si="0"/>
        <v>0</v>
      </c>
      <c r="L37" s="7"/>
      <c r="M37" s="1"/>
      <c r="N37" s="11"/>
      <c r="O37" s="8">
        <f t="shared" si="1"/>
        <v>0</v>
      </c>
      <c r="P37" s="7"/>
      <c r="Q37" s="7"/>
      <c r="R37" s="1"/>
    </row>
    <row r="38" spans="1:18" x14ac:dyDescent="0.25">
      <c r="A38" s="1"/>
      <c r="B38" s="5"/>
      <c r="C38" s="5"/>
      <c r="D38" s="5"/>
      <c r="E38" s="5"/>
      <c r="F38" s="5"/>
      <c r="G38" s="12"/>
      <c r="H38" s="6"/>
      <c r="I38" s="5"/>
      <c r="J38" s="6">
        <v>0</v>
      </c>
      <c r="K38" s="6">
        <f t="shared" si="0"/>
        <v>0</v>
      </c>
      <c r="L38" s="5"/>
      <c r="M38" s="1"/>
      <c r="N38" s="10"/>
      <c r="O38" s="6">
        <f t="shared" si="1"/>
        <v>0</v>
      </c>
      <c r="P38" s="5"/>
      <c r="Q38" s="5"/>
      <c r="R38" s="1"/>
    </row>
    <row r="39" spans="1:18" x14ac:dyDescent="0.25">
      <c r="A39" s="1"/>
      <c r="B39" s="7"/>
      <c r="C39" s="7"/>
      <c r="D39" s="7"/>
      <c r="E39" s="7"/>
      <c r="F39" s="7"/>
      <c r="G39" s="13"/>
      <c r="H39" s="8"/>
      <c r="I39" s="7"/>
      <c r="J39" s="8">
        <v>0</v>
      </c>
      <c r="K39" s="8">
        <f>H39*I39+J39</f>
        <v>0</v>
      </c>
      <c r="L39" s="7"/>
      <c r="M39" s="1"/>
      <c r="N39" s="11"/>
      <c r="O39" s="8">
        <f t="shared" si="1"/>
        <v>0</v>
      </c>
      <c r="P39" s="7"/>
      <c r="Q39" s="7"/>
      <c r="R39" s="1"/>
    </row>
    <row r="40" spans="1:18" x14ac:dyDescent="0.25">
      <c r="A40" s="1"/>
      <c r="B40" s="5"/>
      <c r="C40" s="5"/>
      <c r="D40" s="5"/>
      <c r="E40" s="5"/>
      <c r="F40" s="5"/>
      <c r="G40" s="12"/>
      <c r="H40" s="6"/>
      <c r="I40" s="5"/>
      <c r="J40" s="6">
        <v>0</v>
      </c>
      <c r="K40" s="6">
        <f>H40*I40+J40</f>
        <v>0</v>
      </c>
      <c r="L40" s="5"/>
      <c r="M40" s="1"/>
      <c r="N40" s="10"/>
      <c r="O40" s="6">
        <f t="shared" si="1"/>
        <v>0</v>
      </c>
      <c r="P40" s="5"/>
      <c r="Q40" s="5"/>
      <c r="R40" s="1"/>
    </row>
    <row r="41" spans="1:18" x14ac:dyDescent="0.25">
      <c r="A41" s="1"/>
      <c r="B41" s="7"/>
      <c r="C41" s="7"/>
      <c r="D41" s="7"/>
      <c r="E41" s="7"/>
      <c r="F41" s="7"/>
      <c r="G41" s="13"/>
      <c r="H41" s="8"/>
      <c r="I41" s="7"/>
      <c r="J41" s="8">
        <v>0</v>
      </c>
      <c r="K41" s="8">
        <f>H41*I41+J41</f>
        <v>0</v>
      </c>
      <c r="L41" s="7"/>
      <c r="M41" s="1"/>
      <c r="N41" s="11"/>
      <c r="O41" s="8">
        <f t="shared" si="1"/>
        <v>0</v>
      </c>
      <c r="P41" s="7"/>
      <c r="Q41" s="7"/>
      <c r="R41" s="1"/>
    </row>
    <row r="42" spans="1:18" x14ac:dyDescent="0.25">
      <c r="A42" s="1"/>
      <c r="B42" s="5"/>
      <c r="C42" s="5"/>
      <c r="D42" s="5"/>
      <c r="E42" s="5"/>
      <c r="F42" s="5"/>
      <c r="G42" s="12"/>
      <c r="H42" s="6"/>
      <c r="I42" s="5"/>
      <c r="J42" s="6">
        <v>0</v>
      </c>
      <c r="K42" s="6">
        <f>H42*I42+J42</f>
        <v>0</v>
      </c>
      <c r="L42" s="5"/>
      <c r="M42" s="1"/>
      <c r="N42" s="10"/>
      <c r="O42" s="6">
        <f t="shared" si="1"/>
        <v>0</v>
      </c>
      <c r="P42" s="5"/>
      <c r="Q42" s="5"/>
      <c r="R42" s="1"/>
    </row>
    <row r="43" spans="1:18" x14ac:dyDescent="0.25">
      <c r="A43" s="1"/>
      <c r="B43" s="7"/>
      <c r="C43" s="7"/>
      <c r="D43" s="7"/>
      <c r="E43" s="7"/>
      <c r="F43" s="7"/>
      <c r="G43" s="7"/>
      <c r="H43" s="8"/>
      <c r="I43" s="7"/>
      <c r="J43" s="8">
        <v>0</v>
      </c>
      <c r="K43" s="8">
        <f t="shared" si="0"/>
        <v>0</v>
      </c>
      <c r="L43" s="7"/>
      <c r="M43" s="1"/>
      <c r="N43" s="11"/>
      <c r="O43" s="8">
        <f t="shared" si="1"/>
        <v>0</v>
      </c>
      <c r="P43" s="7"/>
      <c r="Q43" s="7"/>
      <c r="R43" s="1"/>
    </row>
    <row r="44" spans="1:18" x14ac:dyDescent="0.25">
      <c r="A44" s="1"/>
      <c r="B44" s="5"/>
      <c r="C44" s="5"/>
      <c r="D44" s="5"/>
      <c r="E44" s="5"/>
      <c r="F44" s="5"/>
      <c r="G44" s="12"/>
      <c r="H44" s="6"/>
      <c r="I44" s="5"/>
      <c r="J44" s="6">
        <v>0</v>
      </c>
      <c r="K44" s="6">
        <f t="shared" si="0"/>
        <v>0</v>
      </c>
      <c r="L44" s="5"/>
      <c r="M44" s="1"/>
      <c r="N44" s="10"/>
      <c r="O44" s="6">
        <f t="shared" si="1"/>
        <v>0</v>
      </c>
      <c r="P44" s="5"/>
      <c r="Q44" s="5"/>
      <c r="R44" s="1"/>
    </row>
    <row r="45" spans="1:18" x14ac:dyDescent="0.25">
      <c r="A45" s="1"/>
      <c r="B45" s="7"/>
      <c r="C45" s="7"/>
      <c r="D45" s="7"/>
      <c r="E45" s="7"/>
      <c r="F45" s="7"/>
      <c r="G45" s="13"/>
      <c r="H45" s="8"/>
      <c r="I45" s="7"/>
      <c r="J45" s="8">
        <v>0</v>
      </c>
      <c r="K45" s="8">
        <f t="shared" si="0"/>
        <v>0</v>
      </c>
      <c r="L45" s="7"/>
      <c r="M45" s="1"/>
      <c r="N45" s="11"/>
      <c r="O45" s="8">
        <f t="shared" si="1"/>
        <v>0</v>
      </c>
      <c r="P45" s="7"/>
      <c r="Q45" s="7"/>
      <c r="R45" s="1"/>
    </row>
    <row r="46" spans="1:18" x14ac:dyDescent="0.25">
      <c r="A46" s="1"/>
      <c r="B46" s="5"/>
      <c r="C46" s="5"/>
      <c r="D46" s="5"/>
      <c r="E46" s="5"/>
      <c r="F46" s="5"/>
      <c r="G46" s="12"/>
      <c r="H46" s="6"/>
      <c r="I46" s="5"/>
      <c r="J46" s="6">
        <v>0</v>
      </c>
      <c r="K46" s="6">
        <f t="shared" si="0"/>
        <v>0</v>
      </c>
      <c r="L46" s="5"/>
      <c r="M46" s="1"/>
      <c r="N46" s="10"/>
      <c r="O46" s="6">
        <f t="shared" si="1"/>
        <v>0</v>
      </c>
      <c r="P46" s="5"/>
      <c r="Q46" s="5"/>
      <c r="R46" s="1"/>
    </row>
    <row r="47" spans="1:18" x14ac:dyDescent="0.25">
      <c r="A47" s="1"/>
      <c r="B47" s="7"/>
      <c r="C47" s="7"/>
      <c r="D47" s="7"/>
      <c r="E47" s="7"/>
      <c r="F47" s="7"/>
      <c r="G47" s="13"/>
      <c r="H47" s="8"/>
      <c r="I47" s="7"/>
      <c r="J47" s="8">
        <v>0</v>
      </c>
      <c r="K47" s="8">
        <f t="shared" si="0"/>
        <v>0</v>
      </c>
      <c r="L47" s="7"/>
      <c r="M47" s="1"/>
      <c r="N47" s="11"/>
      <c r="O47" s="8">
        <f t="shared" si="1"/>
        <v>0</v>
      </c>
      <c r="P47" s="7"/>
      <c r="Q47" s="7"/>
      <c r="R47" s="1"/>
    </row>
    <row r="48" spans="1:18" x14ac:dyDescent="0.25">
      <c r="A48" s="1"/>
      <c r="B48" s="5"/>
      <c r="C48" s="5"/>
      <c r="D48" s="5"/>
      <c r="E48" s="5"/>
      <c r="F48" s="5"/>
      <c r="G48" s="12"/>
      <c r="H48" s="6"/>
      <c r="I48" s="5"/>
      <c r="J48" s="6">
        <v>0</v>
      </c>
      <c r="K48" s="6">
        <f t="shared" si="0"/>
        <v>0</v>
      </c>
      <c r="L48" s="5"/>
      <c r="M48" s="1"/>
      <c r="N48" s="10"/>
      <c r="O48" s="6">
        <f t="shared" si="1"/>
        <v>0</v>
      </c>
      <c r="P48" s="5"/>
      <c r="Q48" s="5"/>
      <c r="R48" s="1"/>
    </row>
    <row r="49" spans="1:18" x14ac:dyDescent="0.25">
      <c r="A49" s="1"/>
      <c r="B49" s="7"/>
      <c r="C49" s="7"/>
      <c r="D49" s="7"/>
      <c r="E49" s="7"/>
      <c r="F49" s="7"/>
      <c r="G49" s="13"/>
      <c r="H49" s="8"/>
      <c r="I49" s="7"/>
      <c r="J49" s="8">
        <v>0</v>
      </c>
      <c r="K49" s="8">
        <f t="shared" si="0"/>
        <v>0</v>
      </c>
      <c r="L49" s="7"/>
      <c r="M49" s="1"/>
      <c r="N49" s="11"/>
      <c r="O49" s="8">
        <f t="shared" si="1"/>
        <v>0</v>
      </c>
      <c r="P49" s="7"/>
      <c r="Q49" s="7"/>
      <c r="R49" s="1"/>
    </row>
    <row r="50" spans="1:18" x14ac:dyDescent="0.25">
      <c r="A50" s="1"/>
      <c r="B50" s="5"/>
      <c r="C50" s="5"/>
      <c r="D50" s="5"/>
      <c r="E50" s="5"/>
      <c r="F50" s="5"/>
      <c r="G50" s="12"/>
      <c r="H50" s="6"/>
      <c r="I50" s="5"/>
      <c r="J50" s="6">
        <v>0</v>
      </c>
      <c r="K50" s="6">
        <f t="shared" si="0"/>
        <v>0</v>
      </c>
      <c r="L50" s="5"/>
      <c r="M50" s="1"/>
      <c r="N50" s="10"/>
      <c r="O50" s="6">
        <f t="shared" si="1"/>
        <v>0</v>
      </c>
      <c r="P50" s="5"/>
      <c r="Q50" s="5"/>
      <c r="R50" s="1"/>
    </row>
    <row r="51" spans="1:18" x14ac:dyDescent="0.25">
      <c r="A51" s="1"/>
      <c r="B51" s="7"/>
      <c r="C51" s="7"/>
      <c r="D51" s="7"/>
      <c r="E51" s="7"/>
      <c r="F51" s="7"/>
      <c r="G51" s="13"/>
      <c r="H51" s="8"/>
      <c r="I51" s="7"/>
      <c r="J51" s="8">
        <v>0</v>
      </c>
      <c r="K51" s="8">
        <f t="shared" si="0"/>
        <v>0</v>
      </c>
      <c r="L51" s="7"/>
      <c r="M51" s="1"/>
      <c r="N51" s="11"/>
      <c r="O51" s="8">
        <f t="shared" si="1"/>
        <v>0</v>
      </c>
      <c r="P51" s="7"/>
      <c r="Q51" s="7"/>
      <c r="R51" s="1"/>
    </row>
    <row r="52" spans="1:18" x14ac:dyDescent="0.25">
      <c r="A52" s="1"/>
      <c r="B52" s="5"/>
      <c r="C52" s="5"/>
      <c r="D52" s="5"/>
      <c r="E52" s="5"/>
      <c r="F52" s="5"/>
      <c r="G52" s="12"/>
      <c r="H52" s="6"/>
      <c r="I52" s="5"/>
      <c r="J52" s="6">
        <v>0</v>
      </c>
      <c r="K52" s="6">
        <f t="shared" si="0"/>
        <v>0</v>
      </c>
      <c r="L52" s="5"/>
      <c r="M52" s="1"/>
      <c r="N52" s="10"/>
      <c r="O52" s="6">
        <f t="shared" si="1"/>
        <v>0</v>
      </c>
      <c r="P52" s="5"/>
      <c r="Q52" s="5"/>
      <c r="R52" s="1"/>
    </row>
    <row r="53" spans="1:18" x14ac:dyDescent="0.25">
      <c r="A53" s="1"/>
      <c r="B53" s="7"/>
      <c r="C53" s="7"/>
      <c r="D53" s="7"/>
      <c r="E53" s="7"/>
      <c r="F53" s="7"/>
      <c r="G53" s="7"/>
      <c r="H53" s="8"/>
      <c r="I53" s="7"/>
      <c r="J53" s="8">
        <v>0</v>
      </c>
      <c r="K53" s="8">
        <f t="shared" si="0"/>
        <v>0</v>
      </c>
      <c r="L53" s="7"/>
      <c r="M53" s="1"/>
      <c r="N53" s="11"/>
      <c r="O53" s="8">
        <f t="shared" si="1"/>
        <v>0</v>
      </c>
      <c r="P53" s="7"/>
      <c r="Q53" s="7"/>
      <c r="R53" s="1"/>
    </row>
    <row r="54" spans="1:18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</row>
    <row r="55" spans="1:18" ht="18.75" x14ac:dyDescent="0.25">
      <c r="I55" s="3" t="s">
        <v>11</v>
      </c>
      <c r="J55" s="14">
        <f>SUM(J6:J31)</f>
        <v>0</v>
      </c>
      <c r="K55" s="14">
        <f>SUM(K6:K53)</f>
        <v>86.590000000000018</v>
      </c>
      <c r="L55" s="15">
        <f>SUM(J55:K55)</f>
        <v>86.590000000000018</v>
      </c>
      <c r="M55" s="9"/>
      <c r="N55" s="9"/>
      <c r="O55" s="16">
        <f>SUM(O6:O53)</f>
        <v>2.5817000000000001</v>
      </c>
    </row>
  </sheetData>
  <hyperlinks>
    <hyperlink ref="G6" r:id="rId1" xr:uid="{98E01465-5124-40A7-A85B-EF0F7F30582D}"/>
    <hyperlink ref="G7" r:id="rId2" xr:uid="{F3E145B4-7C3E-447A-9EDC-8E2CE685758B}"/>
    <hyperlink ref="G8" r:id="rId3" xr:uid="{C3B6845E-387B-42BB-AF74-C9EC5F926A1C}"/>
    <hyperlink ref="G9" r:id="rId4" xr:uid="{799C89B2-7245-420F-BD9F-1389A985257D}"/>
    <hyperlink ref="G10" r:id="rId5" xr:uid="{48528CF0-7ABD-4561-89BE-2EC631408FD6}"/>
    <hyperlink ref="G11" r:id="rId6" xr:uid="{23C27720-962E-428C-AECB-38DE5A218B74}"/>
    <hyperlink ref="G13" r:id="rId7" xr:uid="{154C0953-F2C1-4DB8-A884-1D65DC1E9B78}"/>
    <hyperlink ref="G16" r:id="rId8" xr:uid="{70C11CB1-2E47-4877-AFFE-94940D041FA1}"/>
  </hyperlinks>
  <pageMargins left="0.7" right="0.7" top="0.75" bottom="0.75" header="0.3" footer="0.3"/>
  <pageSetup orientation="portrait" r:id="rId9"/>
  <legacy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8BD4FC-2CF3-4F41-9600-A7F61D5DA606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Bill-of-Materials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Preston McGee</dc:creator>
  <cp:lastModifiedBy>Preston McGee</cp:lastModifiedBy>
  <dcterms:created xsi:type="dcterms:W3CDTF">2025-02-12T19:07:07Z</dcterms:created>
  <dcterms:modified xsi:type="dcterms:W3CDTF">2025-12-01T02:33:49Z</dcterms:modified>
</cp:coreProperties>
</file>